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<sst xmlns="http://schemas.openxmlformats.org/spreadsheetml/2006/main" count="33" uniqueCount="32">
  <si>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godina</t>
  </si>
  <si>
    <t>STUDENT</t>
  </si>
  <si>
    <t>BROJ INDEKSA</t>
  </si>
  <si>
    <t>Prezime</t>
  </si>
  <si>
    <t>Ime</t>
  </si>
  <si>
    <t>broj</t>
  </si>
  <si>
    <t>REDNI BROJ</t>
  </si>
  <si>
    <t>DIGITALNE RELEJNE ZAŠTITE</t>
  </si>
  <si>
    <t>OCENA*</t>
  </si>
  <si>
    <t>*legenda ocena: pet (5)≤50 ; 51≤šest (6)≤60 ; 61≤sedam (7)≤70 ; 71≤osam (8)≤ 80 ; 81≤devet (9)≤90 ; 91≤deset (10)</t>
  </si>
  <si>
    <t>I KOLOKVIJUM          (max 50)</t>
  </si>
  <si>
    <t>II KOLOKVIUM       (max 50)</t>
  </si>
  <si>
    <t>UKUPNO POENA</t>
  </si>
  <si>
    <t>PREZENTACIJA  (max 10)</t>
  </si>
  <si>
    <t>ŠKOLSKA 2023/2024 GODINA</t>
  </si>
  <si>
    <t>Ivana</t>
  </si>
  <si>
    <t>Maljević</t>
  </si>
  <si>
    <t>Stefan</t>
  </si>
  <si>
    <t>Paunović</t>
  </si>
  <si>
    <t>Redžo</t>
  </si>
  <si>
    <t>Mašović</t>
  </si>
  <si>
    <t>SEMINARSKI RAD (max 15)</t>
  </si>
  <si>
    <t>Grulović</t>
  </si>
  <si>
    <t>Nikola</t>
  </si>
  <si>
    <t>Tanasković</t>
  </si>
  <si>
    <t>Pavle</t>
  </si>
  <si>
    <t>Joksović</t>
  </si>
  <si>
    <t>Predrag</t>
  </si>
  <si>
    <t>Kostić</t>
  </si>
  <si>
    <t xml:space="preserve">Nemanja </t>
  </si>
  <si>
    <t>Jelenić</t>
  </si>
  <si>
    <t>DATUM: 12.2.2024.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</si>
</sst>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32" xfId="0" applyNumberFormat="1" applyFont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A1" sqref="A1:D1"/>
    </sheetView>
  </sheetViews>
  <sheetFormatPr defaultColWidth="9.28125" defaultRowHeight="12.75"/>
  <cols>
    <col min="1" max="1" width="9.28125" style="1" customWidth="1"/>
    <col min="2" max="3" width="14.28125" style="1" customWidth="1"/>
    <col min="4" max="5" width="11.421875" style="1" customWidth="1"/>
    <col min="6" max="8" width="19.28125" style="1" customWidth="1"/>
    <col min="9" max="9" width="20.00390625" style="1" customWidth="1"/>
    <col min="10" max="11" width="14.28125" style="1" customWidth="1"/>
    <col min="12" max="16384" width="9.28125" style="1" customWidth="1"/>
  </cols>
  <sheetData>
    <row r="1" spans="1:9" ht="18" thickBot="1">
      <c r="A1" s="41" t="s">
        <v>7</v>
      </c>
      <c r="B1" s="42"/>
      <c r="C1" s="42"/>
      <c r="D1" s="43"/>
      <c r="E1" s="41" t="s">
        <v>14</v>
      </c>
      <c r="F1" s="42"/>
      <c r="G1" s="43"/>
      <c r="H1" s="44" t="s">
        <v>31</v>
      </c>
      <c r="I1" s="45"/>
    </row>
    <row r="2" spans="1:11" ht="15.75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15.75" customHeight="1">
      <c r="A3" s="37" t="s">
        <v>6</v>
      </c>
      <c r="B3" s="52" t="s">
        <v>1</v>
      </c>
      <c r="C3" s="51"/>
      <c r="D3" s="50" t="s">
        <v>2</v>
      </c>
      <c r="E3" s="51"/>
      <c r="F3" s="37" t="s">
        <v>10</v>
      </c>
      <c r="G3" s="37" t="s">
        <v>11</v>
      </c>
      <c r="H3" s="37" t="s">
        <v>13</v>
      </c>
      <c r="I3" s="39" t="s">
        <v>21</v>
      </c>
      <c r="J3" s="37" t="s">
        <v>12</v>
      </c>
      <c r="K3" s="46" t="s">
        <v>8</v>
      </c>
    </row>
    <row r="4" spans="1:11" ht="33" customHeight="1" thickBot="1">
      <c r="A4" s="48"/>
      <c r="B4" s="27" t="s">
        <v>3</v>
      </c>
      <c r="C4" s="7" t="s">
        <v>4</v>
      </c>
      <c r="D4" s="6" t="s">
        <v>0</v>
      </c>
      <c r="E4" s="7" t="s">
        <v>5</v>
      </c>
      <c r="F4" s="38"/>
      <c r="G4" s="38"/>
      <c r="H4" s="38"/>
      <c r="I4" s="40"/>
      <c r="J4" s="49"/>
      <c r="K4" s="47"/>
    </row>
    <row r="5" spans="1:11" ht="15">
      <c r="A5" s="19">
        <v>1</v>
      </c>
      <c r="B5" s="28" t="s">
        <v>19</v>
      </c>
      <c r="C5" s="29" t="s">
        <v>20</v>
      </c>
      <c r="D5" s="28">
        <v>2023</v>
      </c>
      <c r="E5" s="30">
        <v>3319</v>
      </c>
      <c r="F5" s="28">
        <v>49</v>
      </c>
      <c r="G5" s="32">
        <v>45</v>
      </c>
      <c r="H5" s="32">
        <v>0</v>
      </c>
      <c r="I5" s="30">
        <v>15</v>
      </c>
      <c r="J5" s="18">
        <f>IF(OR(F5="",G5=""),"/",SUM(F5:I5))</f>
        <v>109</v>
      </c>
      <c r="K5" s="19">
        <f>IF(J5="/","/",IF(ROUNDDOWN(J5/51,0)+ROUNDDOWN(J5/61,0)+ROUNDDOWN(J5/71,0)+ROUNDDOWN(J5/81,0)+ROUNDDOWN(J5/91,0)+5&gt;10,10,ROUNDDOWN(J5/51,0)+ROUNDDOWN(J5/61,0)+ROUNDDOWN(J5/71,0)+ROUNDDOWN(J5/81,0)+ROUNDDOWN(J5/91,0)+5))</f>
        <v>10</v>
      </c>
    </row>
    <row r="6" spans="1:11" ht="15">
      <c r="A6" s="19">
        <f aca="true" t="shared" si="0" ref="A6:A12">1+A5</f>
        <v>2</v>
      </c>
      <c r="B6" s="13" t="s">
        <v>15</v>
      </c>
      <c r="C6" s="20" t="s">
        <v>16</v>
      </c>
      <c r="D6" s="14">
        <v>2023</v>
      </c>
      <c r="E6" s="15">
        <v>3355</v>
      </c>
      <c r="F6" s="13">
        <v>25</v>
      </c>
      <c r="G6" s="17">
        <v>41</v>
      </c>
      <c r="H6" s="17">
        <v>0</v>
      </c>
      <c r="I6" s="26">
        <v>15</v>
      </c>
      <c r="J6" s="18">
        <f>IF(OR(F6="",G6=""),"/",SUM(F6:I6))</f>
        <v>81</v>
      </c>
      <c r="K6" s="19">
        <v>9</v>
      </c>
    </row>
    <row r="7" spans="1:11" ht="15">
      <c r="A7" s="19">
        <f t="shared" si="0"/>
        <v>3</v>
      </c>
      <c r="B7" s="22" t="s">
        <v>17</v>
      </c>
      <c r="C7" s="23" t="s">
        <v>18</v>
      </c>
      <c r="D7" s="24">
        <v>2023</v>
      </c>
      <c r="E7" s="25">
        <v>3436</v>
      </c>
      <c r="F7" s="22">
        <v>20</v>
      </c>
      <c r="G7" s="21">
        <v>31</v>
      </c>
      <c r="H7" s="21">
        <v>0</v>
      </c>
      <c r="I7" s="23">
        <v>15</v>
      </c>
      <c r="J7" s="18">
        <f>IF(OR(F7="",G7=""),"/",SUM(F7:I7))</f>
        <v>66</v>
      </c>
      <c r="K7" s="19">
        <v>7</v>
      </c>
    </row>
    <row r="8" spans="1:11" ht="15">
      <c r="A8" s="19">
        <f t="shared" si="0"/>
        <v>4</v>
      </c>
      <c r="B8" s="13" t="s">
        <v>17</v>
      </c>
      <c r="C8" s="26" t="s">
        <v>22</v>
      </c>
      <c r="D8" s="14">
        <v>2023</v>
      </c>
      <c r="E8" s="15">
        <v>3387</v>
      </c>
      <c r="F8" s="13"/>
      <c r="G8" s="17">
        <v>23</v>
      </c>
      <c r="H8" s="17"/>
      <c r="I8" s="26"/>
      <c r="J8" s="18" t="str">
        <f aca="true" t="shared" si="1" ref="J8:J13">IF(OR(F8="",G8=""),"/",SUM(F8:I8))</f>
        <v>/</v>
      </c>
      <c r="K8" s="19" t="str">
        <f aca="true" t="shared" si="2" ref="K8:K13">IF(J8="/","/",IF(ROUNDDOWN(J8/51,0)+ROUNDDOWN(J8/61,0)+ROUNDDOWN(J8/71,0)+ROUNDDOWN(J8/81,0)+ROUNDDOWN(J8/91,0)+5&gt;10,10,ROUNDDOWN(J8/51,0)+ROUNDDOWN(J8/61,0)+ROUNDDOWN(J8/71,0)+ROUNDDOWN(J8/81,0)+ROUNDDOWN(J8/91,0)+5))</f>
        <v>/</v>
      </c>
    </row>
    <row r="9" spans="1:11" ht="15">
      <c r="A9" s="19">
        <f t="shared" si="0"/>
        <v>5</v>
      </c>
      <c r="B9" s="13" t="s">
        <v>23</v>
      </c>
      <c r="C9" s="26" t="s">
        <v>24</v>
      </c>
      <c r="D9" s="14">
        <v>2023</v>
      </c>
      <c r="E9" s="15">
        <v>3299</v>
      </c>
      <c r="F9" s="13">
        <v>50</v>
      </c>
      <c r="G9" s="17">
        <v>45</v>
      </c>
      <c r="H9" s="17">
        <v>0</v>
      </c>
      <c r="I9" s="26">
        <v>0</v>
      </c>
      <c r="J9" s="18">
        <f t="shared" si="1"/>
        <v>95</v>
      </c>
      <c r="K9" s="19">
        <f t="shared" si="2"/>
        <v>10</v>
      </c>
    </row>
    <row r="10" spans="1:11" ht="15">
      <c r="A10" s="19">
        <f t="shared" si="0"/>
        <v>6</v>
      </c>
      <c r="B10" s="13" t="s">
        <v>25</v>
      </c>
      <c r="C10" s="26" t="s">
        <v>26</v>
      </c>
      <c r="D10" s="14">
        <v>2023</v>
      </c>
      <c r="E10" s="15">
        <v>3362</v>
      </c>
      <c r="F10" s="13">
        <v>48</v>
      </c>
      <c r="G10" s="17">
        <v>50</v>
      </c>
      <c r="H10" s="17">
        <v>0</v>
      </c>
      <c r="I10" s="26">
        <v>15</v>
      </c>
      <c r="J10" s="18">
        <f t="shared" si="1"/>
        <v>113</v>
      </c>
      <c r="K10" s="19">
        <f t="shared" si="2"/>
        <v>10</v>
      </c>
    </row>
    <row r="11" spans="1:11" ht="15">
      <c r="A11" s="19">
        <f t="shared" si="0"/>
        <v>7</v>
      </c>
      <c r="B11" s="13" t="s">
        <v>27</v>
      </c>
      <c r="C11" s="26" t="s">
        <v>28</v>
      </c>
      <c r="D11" s="14">
        <v>2022</v>
      </c>
      <c r="E11" s="15">
        <v>3413</v>
      </c>
      <c r="F11" s="13">
        <v>45</v>
      </c>
      <c r="G11" s="17">
        <v>40</v>
      </c>
      <c r="H11" s="17">
        <v>0</v>
      </c>
      <c r="I11" s="26">
        <v>0</v>
      </c>
      <c r="J11" s="18">
        <f t="shared" si="1"/>
        <v>85</v>
      </c>
      <c r="K11" s="19">
        <f t="shared" si="2"/>
        <v>9</v>
      </c>
    </row>
    <row r="12" spans="1:11" ht="15">
      <c r="A12" s="19">
        <f t="shared" si="0"/>
        <v>8</v>
      </c>
      <c r="B12" s="13" t="s">
        <v>29</v>
      </c>
      <c r="C12" s="26" t="s">
        <v>30</v>
      </c>
      <c r="D12" s="14">
        <v>2022</v>
      </c>
      <c r="E12" s="15">
        <v>3379</v>
      </c>
      <c r="F12" s="13">
        <v>30</v>
      </c>
      <c r="G12" s="17">
        <v>0</v>
      </c>
      <c r="H12" s="17">
        <v>0</v>
      </c>
      <c r="I12" s="26">
        <v>0</v>
      </c>
      <c r="J12" s="18">
        <f t="shared" si="1"/>
        <v>30</v>
      </c>
      <c r="K12" s="19">
        <f t="shared" si="2"/>
        <v>5</v>
      </c>
    </row>
    <row r="13" spans="1:11" ht="15">
      <c r="A13" s="31"/>
      <c r="B13" s="13"/>
      <c r="C13" s="26"/>
      <c r="D13" s="14"/>
      <c r="E13" s="15"/>
      <c r="F13" s="13"/>
      <c r="G13" s="17"/>
      <c r="H13" s="17"/>
      <c r="I13" s="26"/>
      <c r="J13" s="18" t="str">
        <f t="shared" si="1"/>
        <v>/</v>
      </c>
      <c r="K13" s="19" t="str">
        <f t="shared" si="2"/>
        <v>/</v>
      </c>
    </row>
    <row r="14" spans="1:11" ht="15.75" thickBot="1">
      <c r="A14" s="10"/>
      <c r="B14" s="8"/>
      <c r="C14" s="9"/>
      <c r="D14" s="11"/>
      <c r="E14" s="12"/>
      <c r="F14" s="8"/>
      <c r="G14" s="16"/>
      <c r="H14" s="16"/>
      <c r="I14" s="9"/>
      <c r="J14" s="10"/>
      <c r="K14" s="10"/>
    </row>
    <row r="15" spans="1:12" ht="15.75" thickBot="1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5"/>
      <c r="K15" s="36"/>
      <c r="L15" s="2"/>
    </row>
    <row r="16" spans="1:11" ht="15">
      <c r="A16"/>
      <c r="B16"/>
      <c r="C16"/>
      <c r="D16"/>
      <c r="E16"/>
      <c r="F16"/>
      <c r="G16"/>
      <c r="H16"/>
      <c r="I16"/>
      <c r="J16"/>
      <c r="K16"/>
    </row>
    <row r="17" ht="15">
      <c r="A17" s="5"/>
    </row>
    <row r="19" spans="1:10" ht="15">
      <c r="A19" s="5"/>
      <c r="G19"/>
      <c r="H19"/>
      <c r="I19"/>
      <c r="J19"/>
    </row>
    <row r="20" spans="7:9" ht="15">
      <c r="G20"/>
      <c r="H20"/>
      <c r="I20"/>
    </row>
    <row r="21" spans="7:9" ht="15">
      <c r="G21"/>
      <c r="H21"/>
      <c r="I21"/>
    </row>
    <row r="22" spans="7:9" ht="15">
      <c r="G22"/>
      <c r="H22"/>
      <c r="I22"/>
    </row>
    <row r="23" spans="7:9" ht="15">
      <c r="G23"/>
      <c r="H23"/>
      <c r="I23"/>
    </row>
  </sheetData>
  <sheetProtection/>
  <mergeCells count="13">
    <mergeCell ref="G3:G4"/>
    <mergeCell ref="D3:E3"/>
    <mergeCell ref="B3:C3"/>
    <mergeCell ref="A15:K15"/>
    <mergeCell ref="H3:H4"/>
    <mergeCell ref="I3:I4"/>
    <mergeCell ref="A1:D1"/>
    <mergeCell ref="E1:G1"/>
    <mergeCell ref="H1:I1"/>
    <mergeCell ref="K3:K4"/>
    <mergeCell ref="A3:A4"/>
    <mergeCell ref="J3:J4"/>
    <mergeCell ref="F3:F4"/>
  </mergeCells>
  <conditionalFormatting sqref="K5:K14">
    <cfRule type="cellIs" priority="17" dxfId="2" operator="equal" stopIfTrue="1">
      <formula>5</formula>
    </cfRule>
    <cfRule type="cellIs" priority="18" dxfId="1" operator="between" stopIfTrue="1">
      <formula>6</formula>
      <formula>10</formula>
    </cfRule>
  </conditionalFormatting>
  <conditionalFormatting sqref="F14:I14 F5:I7">
    <cfRule type="cellIs" priority="19" dxfId="0" operator="notBetween" stopIfTrue="1">
      <formula>0</formula>
      <formula>50</formula>
    </cfRule>
  </conditionalFormatting>
  <printOptions horizontalCentered="1"/>
  <pageMargins left="0.7480314960629921" right="0.7480314960629921" top="0.6299212598425197" bottom="0.6692913385826772" header="0.275590551181102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Stojanovic Zoran</dc:creator>
  <cp:keywords/>
  <dc:description/>
  <cp:lastModifiedBy>Zoran</cp:lastModifiedBy>
  <cp:lastPrinted>2011-12-26T13:13:07Z</cp:lastPrinted>
  <dcterms:created xsi:type="dcterms:W3CDTF">2010-01-02T13:34:27Z</dcterms:created>
  <dcterms:modified xsi:type="dcterms:W3CDTF">2024-02-15T16:27:58Z</dcterms:modified>
  <cp:category/>
  <cp:version/>
  <cp:contentType/>
  <cp:contentStatus/>
</cp:coreProperties>
</file>